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se finale" sheetId="1" state="visible" r:id="rId2"/>
    <sheet name="Sheet1" sheetId="2" state="visible" r:id="rId3"/>
    <sheet name="Sheet2" sheetId="3" state="visible" r:id="rId4"/>
  </sheets>
  <definedNames>
    <definedName function="false" hidden="false" name="IQ_CH" vbProcedure="false">110000</definedName>
    <definedName function="false" hidden="false" name="IQ_CQ" vbProcedure="false">5000</definedName>
    <definedName function="false" hidden="false" name="IQ_CY" vbProcedure="false">10000</definedName>
    <definedName function="false" hidden="false" name="IQ_DAILY" vbProcedure="false">500000</definedName>
    <definedName function="false" hidden="false" name="IQ_DNTM" vbProcedure="false">700000</definedName>
    <definedName function="false" hidden="false" name="IQ_FH" vbProcedure="false">100000</definedName>
    <definedName function="false" hidden="false" name="IQ_FQ" vbProcedure="false">500</definedName>
    <definedName function="false" hidden="false" name="IQ_FWD_CY" vbProcedure="false">10001</definedName>
    <definedName function="false" hidden="false" name="IQ_FWD_CY1" vbProcedure="false">10002</definedName>
    <definedName function="false" hidden="false" name="IQ_FWD_CY2" vbProcedure="false">10003</definedName>
    <definedName function="false" hidden="false" name="IQ_FWD_FY" vbProcedure="false">1001</definedName>
    <definedName function="false" hidden="false" name="IQ_FWD_FY1" vbProcedure="false">1002</definedName>
    <definedName function="false" hidden="false" name="IQ_FWD_FY2" vbProcedure="false">1003</definedName>
    <definedName function="false" hidden="false" name="IQ_FWD_Q" vbProcedure="false">501</definedName>
    <definedName function="false" hidden="false" name="IQ_FWD_Q1" vbProcedure="false">502</definedName>
    <definedName function="false" hidden="false" name="IQ_FWD_Q2" vbProcedure="false">503</definedName>
    <definedName function="false" hidden="false" name="IQ_FY" vbProcedure="false">1000</definedName>
    <definedName function="false" hidden="false" name="IQ_LATESTK" vbProcedure="false">1000</definedName>
    <definedName function="false" hidden="false" name="IQ_LATESTQ" vbProcedure="false">500</definedName>
    <definedName function="false" hidden="false" name="IQ_LTM" vbProcedure="false">2000</definedName>
    <definedName function="false" hidden="false" name="IQ_LTMMONTH" vbProcedure="false">120000</definedName>
    <definedName function="false" hidden="false" name="IQ_MONTH" vbProcedure="false">15000</definedName>
    <definedName function="false" hidden="false" name="IQ_MTD" vbProcedure="false">800000</definedName>
    <definedName function="false" hidden="false" name="IQ_NAMES_REVISION_DATE_" vbProcedure="false">42621.8665740741</definedName>
    <definedName function="false" hidden="false" name="IQ_NTM" vbProcedure="false">6000</definedName>
    <definedName function="false" hidden="false" name="IQ_QTD" vbProcedure="false">750000</definedName>
    <definedName function="false" hidden="false" name="IQ_TODAY" vbProcedure="false">0</definedName>
    <definedName function="false" hidden="false" name="IQ_WEEK" vbProcedure="false">50000</definedName>
    <definedName function="false" hidden="false" name="IQ_YTD" vbProcedure="false">3000</definedName>
    <definedName function="false" hidden="false" name="IQ_YTDMONTH" vbProcedure="false">130000</definedName>
    <definedName function="false" hidden="false" name="SpreadsheetBuilder_1" vbProcedure="false">Sheet1!$A$1:$AM$6</definedName>
    <definedName function="false" hidden="false" name="SpreadsheetBuilder_2" vbProcedure="false">Sheet2!$A$1:$G$6</definedName>
    <definedName function="false" hidden="false" name="SpreadsheetBuilder_3" vbProcedure="false">Sheet1!$A$30:$I$36</definedName>
    <definedName function="false" hidden="false" localSheetId="0" name="SpreadsheetBuilder_1" vbProcedure="false">'base finale'!#ref!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<sst xmlns="http://schemas.openxmlformats.org/spreadsheetml/2006/main" count="63" uniqueCount="31">
  <si>
    <t xml:space="preserve">WACC_COST_DEBT</t>
  </si>
  <si>
    <t xml:space="preserve">FAM</t>
  </si>
  <si>
    <t xml:space="preserve">family ownership</t>
  </si>
  <si>
    <t xml:space="preserve">PX_VOLUME</t>
  </si>
  <si>
    <t xml:space="preserve">TOT_ALYST_REC</t>
  </si>
  <si>
    <t xml:space="preserve">AVERAGE_BID_ASK_SPREAD</t>
  </si>
  <si>
    <t xml:space="preserve">BEST_ALYST_RATING</t>
  </si>
  <si>
    <t xml:space="preserve">beta</t>
  </si>
  <si>
    <t xml:space="preserve">firm size </t>
  </si>
  <si>
    <t xml:space="preserve">ppe</t>
  </si>
  <si>
    <t xml:space="preserve">debt ratio </t>
  </si>
  <si>
    <t xml:space="preserve">CF_FREE_CASH_FLOW</t>
  </si>
  <si>
    <t xml:space="preserve"> TOTAL DEBT % TOTAL CAPITAL/STD</t>
  </si>
  <si>
    <t xml:space="preserve">RETURN_ON_ASSET</t>
  </si>
  <si>
    <t xml:space="preserve">BOARD_SIZE</t>
  </si>
  <si>
    <t xml:space="preserve">PCT_INDEPENDENT_DIRECTORS</t>
  </si>
  <si>
    <t xml:space="preserve">ESG_DISCLOSURE_SCORE</t>
  </si>
  <si>
    <t xml:space="preserve">GOVNCE_DISCLOSURE_SCORE</t>
  </si>
  <si>
    <t xml:space="preserve">TOTAL ASSETS</t>
  </si>
  <si>
    <t xml:space="preserve">TOTAL DEBT</t>
  </si>
  <si>
    <t xml:space="preserve"> PROPERTY, PLANT &amp; EQUIP - NET</t>
  </si>
  <si>
    <t xml:space="preserve">APPLE</t>
  </si>
  <si>
    <t xml:space="preserve">it</t>
  </si>
  <si>
    <t xml:space="preserve">Start Date</t>
  </si>
  <si>
    <t xml:space="preserve">End Date</t>
  </si>
  <si>
    <t xml:space="preserve">GOOG US Equity</t>
  </si>
  <si>
    <t xml:space="preserve">INFO US Equity</t>
  </si>
  <si>
    <t xml:space="preserve">Dates</t>
  </si>
  <si>
    <t xml:space="preserve">WACC</t>
  </si>
  <si>
    <t xml:space="preserve">FFO_TO_TOT_REV</t>
  </si>
  <si>
    <t xml:space="preserve">#N/A N/A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</si>
</sst>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M/D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BE5D6"/>
        <bgColor rgb="FFFFF2CC"/>
      </patternFill>
    </fill>
    <fill>
      <patternFill patternType="solid">
        <fgColor rgb="FFFFD966"/>
        <bgColor rgb="FFFFE699"/>
      </patternFill>
    </fill>
    <fill>
      <patternFill patternType="solid">
        <fgColor rgb="FFFFE699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F8CBAD"/>
        <bgColor rgb="FFFFE6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BE5D6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D966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1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3" ySplit="1" topLeftCell="D2" activePane="bottomRight" state="frozen"/>
      <selection pane="topLeft" activeCell="A1" activeCellId="0" sqref="A1"/>
      <selection pane="topRight" activeCell="D1" activeCellId="0" sqref="D1"/>
      <selection pane="bottomLeft" activeCell="A2" activeCellId="0" sqref="A2"/>
      <selection pane="bottomRight" activeCell="O22" activeCellId="0" sqref="O22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.43"/>
    <col collapsed="false" customWidth="true" hidden="false" outlineLevel="0" max="3" min="3" style="1" width="6.86"/>
    <col collapsed="false" customWidth="true" hidden="false" outlineLevel="0" max="4" min="4" style="1" width="5.43"/>
    <col collapsed="false" customWidth="true" hidden="false" outlineLevel="0" max="5" min="5" style="1" width="7.42"/>
    <col collapsed="false" customWidth="true" hidden="false" outlineLevel="0" max="8" min="6" style="0" width="9.14"/>
    <col collapsed="false" customWidth="true" hidden="false" outlineLevel="0" max="9" min="9" style="1" width="13.29"/>
    <col collapsed="false" customWidth="true" hidden="false" outlineLevel="0" max="10" min="10" style="1" width="9.14"/>
    <col collapsed="false" customWidth="true" hidden="false" outlineLevel="0" max="14" min="11" style="0" width="9.14"/>
    <col collapsed="false" customWidth="true" hidden="false" outlineLevel="0" max="15" min="15" style="0" width="10"/>
    <col collapsed="false" customWidth="true" hidden="false" outlineLevel="0" max="17" min="16" style="0" width="9.14"/>
    <col collapsed="false" customWidth="true" hidden="false" outlineLevel="0" max="18" min="18" style="1" width="9.14"/>
    <col collapsed="false" customWidth="true" hidden="false" outlineLevel="0" max="20" min="19" style="0" width="9.14"/>
    <col collapsed="false" customWidth="true" hidden="false" outlineLevel="0" max="22" min="21" style="1" width="9.14"/>
    <col collapsed="false" customWidth="true" hidden="false" outlineLevel="0" max="23" min="23" style="1" width="10.29"/>
    <col collapsed="false" customWidth="true" hidden="false" outlineLevel="0" max="24" min="24" style="1" width="9.14"/>
    <col collapsed="false" customWidth="true" hidden="false" outlineLevel="0" max="26" min="25" style="0" width="9.14"/>
    <col collapsed="false" customWidth="true" hidden="false" outlineLevel="0" max="27" min="27" style="0" width="14.15"/>
    <col collapsed="false" customWidth="true" hidden="false" outlineLevel="0" max="124" min="28" style="0" width="9.14"/>
    <col collapsed="false" customWidth="true" hidden="false" outlineLevel="0" max="125" min="125" style="0" width="10.71"/>
    <col collapsed="false" customWidth="true" hidden="false" outlineLevel="0" max="146" min="126" style="0" width="9.14"/>
    <col collapsed="false" customWidth="true" hidden="false" outlineLevel="0" max="147" min="147" style="0" width="12.42"/>
    <col collapsed="false" customWidth="true" hidden="false" outlineLevel="0" max="168" min="148" style="0" width="9.14"/>
    <col collapsed="false" customWidth="true" hidden="false" outlineLevel="0" max="169" min="169" style="0" width="15.15"/>
    <col collapsed="false" customWidth="true" hidden="false" outlineLevel="0" max="190" min="170" style="0" width="9.14"/>
    <col collapsed="false" customWidth="true" hidden="false" outlineLevel="0" max="191" min="191" style="0" width="11.99"/>
    <col collapsed="false" customWidth="true" hidden="false" outlineLevel="0" max="212" min="192" style="0" width="9.14"/>
    <col collapsed="false" customWidth="true" hidden="false" outlineLevel="0" max="213" min="213" style="0" width="13.29"/>
    <col collapsed="false" customWidth="true" hidden="false" outlineLevel="0" max="234" min="214" style="0" width="9.14"/>
    <col collapsed="false" customWidth="true" hidden="false" outlineLevel="0" max="235" min="235" style="0" width="11.57"/>
    <col collapsed="false" customWidth="true" hidden="false" outlineLevel="0" max="255" min="236" style="0" width="9.14"/>
    <col collapsed="false" customWidth="true" hidden="false" outlineLevel="0" max="256" min="256" style="0" width="21.14"/>
    <col collapsed="false" customWidth="true" hidden="false" outlineLevel="0" max="257" min="257" style="0" width="14.43"/>
    <col collapsed="false" customWidth="true" hidden="false" outlineLevel="0" max="278" min="258" style="0" width="9.14"/>
    <col collapsed="false" customWidth="true" hidden="false" outlineLevel="0" max="279" min="279" style="0" width="11.57"/>
    <col collapsed="false" customWidth="true" hidden="false" outlineLevel="0" max="300" min="280" style="0" width="9.14"/>
    <col collapsed="false" customWidth="true" hidden="false" outlineLevel="0" max="301" min="301" style="0" width="11.57"/>
    <col collapsed="false" customWidth="true" hidden="false" outlineLevel="0" max="322" min="302" style="0" width="9.14"/>
    <col collapsed="false" customWidth="true" hidden="false" outlineLevel="0" max="323" min="323" style="0" width="11.57"/>
    <col collapsed="false" customWidth="true" hidden="false" outlineLevel="0" max="344" min="324" style="0" width="9.14"/>
    <col collapsed="false" customWidth="true" hidden="false" outlineLevel="0" max="345" min="345" style="0" width="16.42"/>
    <col collapsed="false" customWidth="true" hidden="false" outlineLevel="0" max="366" min="346" style="0" width="9.14"/>
    <col collapsed="false" customWidth="true" hidden="false" outlineLevel="0" max="367" min="367" style="0" width="11.57"/>
    <col collapsed="false" customWidth="true" hidden="false" outlineLevel="0" max="388" min="368" style="0" width="9.14"/>
    <col collapsed="false" customWidth="true" hidden="false" outlineLevel="0" max="389" min="389" style="0" width="13.14"/>
    <col collapsed="false" customWidth="true" hidden="false" outlineLevel="0" max="410" min="390" style="0" width="9.14"/>
    <col collapsed="false" customWidth="true" hidden="false" outlineLevel="0" max="411" min="411" style="0" width="11.57"/>
    <col collapsed="false" customWidth="true" hidden="false" outlineLevel="0" max="432" min="412" style="0" width="9.14"/>
    <col collapsed="false" customWidth="true" hidden="false" outlineLevel="0" max="433" min="433" style="0" width="14.15"/>
    <col collapsed="false" customWidth="true" hidden="false" outlineLevel="0" max="454" min="434" style="0" width="9.14"/>
    <col collapsed="false" customWidth="true" hidden="false" outlineLevel="0" max="455" min="455" style="0" width="11.57"/>
    <col collapsed="false" customWidth="true" hidden="false" outlineLevel="0" max="476" min="456" style="0" width="9.14"/>
    <col collapsed="false" customWidth="true" hidden="false" outlineLevel="0" max="477" min="477" style="0" width="12.42"/>
    <col collapsed="false" customWidth="true" hidden="false" outlineLevel="0" max="498" min="478" style="0" width="9.14"/>
    <col collapsed="false" customWidth="true" hidden="false" outlineLevel="0" max="499" min="499" style="0" width="11.57"/>
    <col collapsed="false" customWidth="true" hidden="false" outlineLevel="0" max="520" min="500" style="0" width="9.14"/>
    <col collapsed="false" customWidth="true" hidden="false" outlineLevel="0" max="521" min="521" style="0" width="12.14"/>
    <col collapsed="false" customWidth="true" hidden="false" outlineLevel="0" max="542" min="522" style="0" width="9.14"/>
    <col collapsed="false" customWidth="true" hidden="false" outlineLevel="0" max="543" min="543" style="0" width="11.57"/>
    <col collapsed="false" customWidth="true" hidden="false" outlineLevel="0" max="564" min="544" style="0" width="9.14"/>
    <col collapsed="false" customWidth="true" hidden="false" outlineLevel="0" max="565" min="565" style="0" width="12.42"/>
    <col collapsed="false" customWidth="true" hidden="false" outlineLevel="0" max="586" min="566" style="0" width="9.14"/>
    <col collapsed="false" customWidth="true" hidden="false" outlineLevel="0" max="587" min="587" style="0" width="11.57"/>
    <col collapsed="false" customWidth="true" hidden="false" outlineLevel="0" max="608" min="588" style="0" width="9.14"/>
    <col collapsed="false" customWidth="true" hidden="false" outlineLevel="0" max="609" min="609" style="0" width="15.86"/>
    <col collapsed="false" customWidth="true" hidden="false" outlineLevel="0" max="630" min="610" style="0" width="9.14"/>
    <col collapsed="false" customWidth="true" hidden="false" outlineLevel="0" max="631" min="631" style="0" width="11.57"/>
    <col collapsed="false" customWidth="true" hidden="false" outlineLevel="0" max="652" min="632" style="0" width="9.14"/>
    <col collapsed="false" customWidth="true" hidden="false" outlineLevel="0" max="653" min="653" style="0" width="14.7"/>
    <col collapsed="false" customWidth="true" hidden="false" outlineLevel="0" max="674" min="654" style="0" width="9.14"/>
    <col collapsed="false" customWidth="true" hidden="false" outlineLevel="0" max="675" min="675" style="0" width="11.57"/>
    <col collapsed="false" customWidth="true" hidden="false" outlineLevel="0" max="696" min="676" style="0" width="9.14"/>
    <col collapsed="false" customWidth="true" hidden="false" outlineLevel="0" max="697" min="697" style="0" width="13.29"/>
    <col collapsed="false" customWidth="true" hidden="false" outlineLevel="0" max="718" min="698" style="0" width="9.14"/>
    <col collapsed="false" customWidth="true" hidden="false" outlineLevel="0" max="719" min="719" style="0" width="11.57"/>
    <col collapsed="false" customWidth="true" hidden="false" outlineLevel="0" max="740" min="720" style="0" width="9.14"/>
    <col collapsed="false" customWidth="true" hidden="false" outlineLevel="0" max="741" min="741" style="0" width="11.57"/>
    <col collapsed="false" customWidth="true" hidden="false" outlineLevel="0" max="762" min="742" style="0" width="9.14"/>
    <col collapsed="false" customWidth="true" hidden="false" outlineLevel="0" max="763" min="763" style="0" width="11.57"/>
    <col collapsed="false" customWidth="true" hidden="false" outlineLevel="0" max="784" min="764" style="0" width="9.14"/>
    <col collapsed="false" customWidth="true" hidden="false" outlineLevel="0" max="785" min="785" style="0" width="13.14"/>
    <col collapsed="false" customWidth="true" hidden="false" outlineLevel="0" max="806" min="786" style="0" width="9.14"/>
    <col collapsed="false" customWidth="true" hidden="false" outlineLevel="0" max="807" min="807" style="0" width="11.57"/>
    <col collapsed="false" customWidth="true" hidden="false" outlineLevel="0" max="828" min="808" style="0" width="9.14"/>
    <col collapsed="false" customWidth="true" hidden="false" outlineLevel="0" max="829" min="829" style="0" width="10.99"/>
    <col collapsed="false" customWidth="true" hidden="false" outlineLevel="0" max="850" min="830" style="0" width="9.14"/>
    <col collapsed="false" customWidth="true" hidden="false" outlineLevel="0" max="851" min="851" style="0" width="11.57"/>
    <col collapsed="false" customWidth="true" hidden="false" outlineLevel="0" max="872" min="852" style="0" width="9.14"/>
    <col collapsed="false" customWidth="true" hidden="false" outlineLevel="0" max="873" min="873" style="0" width="13.01"/>
    <col collapsed="false" customWidth="true" hidden="false" outlineLevel="0" max="894" min="874" style="0" width="9.14"/>
    <col collapsed="false" customWidth="true" hidden="false" outlineLevel="0" max="895" min="895" style="0" width="11.57"/>
    <col collapsed="false" customWidth="true" hidden="false" outlineLevel="0" max="916" min="896" style="0" width="9.14"/>
    <col collapsed="false" customWidth="true" hidden="false" outlineLevel="0" max="917" min="917" style="0" width="11.57"/>
    <col collapsed="false" customWidth="true" hidden="false" outlineLevel="0" max="938" min="918" style="0" width="9.14"/>
    <col collapsed="false" customWidth="true" hidden="false" outlineLevel="0" max="939" min="939" style="0" width="11.57"/>
    <col collapsed="false" customWidth="true" hidden="false" outlineLevel="0" max="960" min="940" style="0" width="9.14"/>
    <col collapsed="false" customWidth="false" hidden="false" outlineLevel="0" max="961" min="961" style="0" width="11.42"/>
    <col collapsed="false" customWidth="true" hidden="false" outlineLevel="0" max="982" min="962" style="0" width="9.14"/>
    <col collapsed="false" customWidth="true" hidden="false" outlineLevel="0" max="983" min="983" style="0" width="11.57"/>
    <col collapsed="false" customWidth="true" hidden="false" outlineLevel="0" max="1004" min="984" style="0" width="9.14"/>
    <col collapsed="false" customWidth="true" hidden="false" outlineLevel="0" max="1005" min="1005" style="0" width="12.42"/>
    <col collapsed="false" customWidth="true" hidden="false" outlineLevel="0" max="1025" min="1006" style="0" width="9.14"/>
  </cols>
  <sheetData>
    <row r="1" customFormat="false" ht="51" hidden="false" customHeight="true" outlineLevel="0" collapsed="false">
      <c r="A1" s="2"/>
      <c r="B1" s="3"/>
      <c r="C1" s="3"/>
      <c r="D1" s="3"/>
      <c r="E1" s="3"/>
      <c r="F1" s="4" t="s">
        <v>0</v>
      </c>
      <c r="G1" s="5" t="s">
        <v>1</v>
      </c>
      <c r="H1" s="6" t="s">
        <v>2</v>
      </c>
      <c r="I1" s="7" t="s">
        <v>3</v>
      </c>
      <c r="J1" s="7" t="s">
        <v>4</v>
      </c>
      <c r="K1" s="8" t="s">
        <v>4</v>
      </c>
      <c r="L1" s="8" t="s">
        <v>5</v>
      </c>
      <c r="M1" s="8" t="s">
        <v>6</v>
      </c>
      <c r="N1" s="7" t="s">
        <v>7</v>
      </c>
      <c r="O1" s="9" t="s">
        <v>8</v>
      </c>
      <c r="P1" s="10" t="s">
        <v>9</v>
      </c>
      <c r="Q1" s="10" t="s">
        <v>10</v>
      </c>
      <c r="R1" s="10" t="s">
        <v>11</v>
      </c>
      <c r="S1" s="9" t="s">
        <v>12</v>
      </c>
      <c r="T1" s="11" t="s">
        <v>13</v>
      </c>
      <c r="U1" s="10" t="s">
        <v>14</v>
      </c>
      <c r="V1" s="10" t="s">
        <v>15</v>
      </c>
      <c r="W1" s="10" t="s">
        <v>16</v>
      </c>
      <c r="X1" s="10" t="s">
        <v>17</v>
      </c>
      <c r="Y1" s="12" t="s">
        <v>18</v>
      </c>
      <c r="Z1" s="12" t="s">
        <v>19</v>
      </c>
      <c r="AA1" s="12" t="s">
        <v>20</v>
      </c>
    </row>
    <row r="2" s="1" customFormat="true" ht="15" hidden="false" customHeight="true" outlineLevel="0" collapsed="false">
      <c r="A2" s="13" t="s">
        <v>21</v>
      </c>
      <c r="B2" s="14" t="n">
        <v>1</v>
      </c>
      <c r="C2" s="14" t="n">
        <v>1</v>
      </c>
      <c r="D2" s="14" t="s">
        <v>22</v>
      </c>
      <c r="E2" s="15" t="n">
        <v>2010</v>
      </c>
      <c r="F2" s="16" t="n">
        <v>0</v>
      </c>
      <c r="G2" s="16" t="n">
        <v>0</v>
      </c>
      <c r="H2" s="16"/>
      <c r="I2" s="16" t="n">
        <v>37763413611</v>
      </c>
      <c r="J2" s="16" t="n">
        <v>52</v>
      </c>
      <c r="K2" s="16" t="n">
        <v>52</v>
      </c>
      <c r="L2" s="16"/>
      <c r="M2" s="16" t="n">
        <v>4.788</v>
      </c>
      <c r="N2" s="16"/>
      <c r="O2" s="17" t="n">
        <f aca="false">LN(Y2)</f>
        <v>18.135435699534</v>
      </c>
      <c r="P2" s="16" t="n">
        <f aca="false">AA2/Y2</f>
        <v>0.0634185919689291</v>
      </c>
      <c r="Q2" s="16" t="n">
        <f aca="false">Z2/Y2</f>
        <v>0</v>
      </c>
      <c r="R2" s="16" t="n">
        <v>16590</v>
      </c>
      <c r="S2" s="16" t="n">
        <v>0</v>
      </c>
      <c r="T2" s="16" t="n">
        <v>22.8441</v>
      </c>
      <c r="U2" s="16" t="n">
        <v>7</v>
      </c>
      <c r="V2" s="16" t="n">
        <v>85.714</v>
      </c>
      <c r="W2" s="16" t="n">
        <v>39.2344</v>
      </c>
      <c r="X2" s="16" t="n">
        <v>57.1429</v>
      </c>
      <c r="Y2" s="16" t="n">
        <v>75183000</v>
      </c>
      <c r="Z2" s="16" t="n">
        <v>0</v>
      </c>
      <c r="AA2" s="16" t="n">
        <v>4768000</v>
      </c>
    </row>
    <row r="3" s="1" customFormat="true" ht="15" hidden="false" customHeight="false" outlineLevel="0" collapsed="false">
      <c r="A3" s="13"/>
      <c r="B3" s="14"/>
      <c r="C3" s="14"/>
      <c r="D3" s="14"/>
      <c r="E3" s="14" t="n">
        <v>2011</v>
      </c>
      <c r="F3" s="16" t="n">
        <v>0</v>
      </c>
      <c r="G3" s="16" t="n">
        <v>0</v>
      </c>
      <c r="H3" s="16"/>
      <c r="I3" s="16" t="n">
        <v>31017592067</v>
      </c>
      <c r="J3" s="16" t="n">
        <v>53</v>
      </c>
      <c r="K3" s="16" t="n">
        <v>53</v>
      </c>
      <c r="L3" s="16"/>
      <c r="M3" s="16" t="n">
        <v>4.755</v>
      </c>
      <c r="N3" s="16" t="n">
        <v>1.14</v>
      </c>
      <c r="O3" s="17" t="n">
        <f aca="false">LN(Y3)</f>
        <v>18.5722939213274</v>
      </c>
      <c r="P3" s="16" t="n">
        <f aca="false">AA3/Y3</f>
        <v>0.0668293647042648</v>
      </c>
      <c r="Q3" s="16" t="n">
        <f aca="false">Z3/Y3</f>
        <v>0</v>
      </c>
      <c r="R3" s="16" t="n">
        <v>33269</v>
      </c>
      <c r="S3" s="16" t="n">
        <v>0</v>
      </c>
      <c r="T3" s="16" t="n">
        <v>27.065</v>
      </c>
      <c r="U3" s="16" t="n">
        <v>8</v>
      </c>
      <c r="V3" s="16" t="n">
        <v>87.5</v>
      </c>
      <c r="W3" s="16" t="n">
        <v>45.933</v>
      </c>
      <c r="X3" s="16" t="n">
        <v>57.1429</v>
      </c>
      <c r="Y3" s="16" t="n">
        <v>116371000</v>
      </c>
      <c r="Z3" s="16" t="n">
        <v>0</v>
      </c>
      <c r="AA3" s="16" t="n">
        <v>7777000</v>
      </c>
    </row>
    <row r="4" s="1" customFormat="true" ht="15" hidden="false" customHeight="false" outlineLevel="0" collapsed="false">
      <c r="A4" s="13"/>
      <c r="B4" s="14"/>
      <c r="C4" s="14"/>
      <c r="D4" s="14"/>
      <c r="E4" s="14" t="n">
        <v>2012</v>
      </c>
      <c r="F4" s="16" t="n">
        <v>0</v>
      </c>
      <c r="G4" s="16" t="n">
        <v>0</v>
      </c>
      <c r="H4" s="16"/>
      <c r="I4" s="16" t="n">
        <v>32994075646</v>
      </c>
      <c r="J4" s="16" t="n">
        <v>61</v>
      </c>
      <c r="K4" s="16" t="n">
        <v>61</v>
      </c>
      <c r="L4" s="16" t="n">
        <v>0.0261</v>
      </c>
      <c r="M4" s="16" t="n">
        <v>4.639</v>
      </c>
      <c r="N4" s="16" t="n">
        <v>1.14</v>
      </c>
      <c r="O4" s="17" t="n">
        <f aca="false">LN(Y4)</f>
        <v>18.9863581232664</v>
      </c>
      <c r="P4" s="16" t="n">
        <f aca="false">AA4/Y4</f>
        <v>0.0877635405307161</v>
      </c>
      <c r="Q4" s="16" t="n">
        <f aca="false">Z4/Y4</f>
        <v>0</v>
      </c>
      <c r="R4" s="16" t="n">
        <v>42561</v>
      </c>
      <c r="S4" s="16" t="n">
        <v>0</v>
      </c>
      <c r="T4" s="16" t="n">
        <v>28.5417</v>
      </c>
      <c r="U4" s="16" t="n">
        <v>8</v>
      </c>
      <c r="V4" s="16" t="n">
        <v>87.5</v>
      </c>
      <c r="W4" s="16" t="n">
        <v>43.5407</v>
      </c>
      <c r="X4" s="16" t="n">
        <v>57.1429</v>
      </c>
      <c r="Y4" s="16" t="n">
        <v>176064000</v>
      </c>
      <c r="Z4" s="16" t="n">
        <v>0</v>
      </c>
      <c r="AA4" s="16" t="n">
        <v>15452000</v>
      </c>
    </row>
    <row r="5" s="1" customFormat="true" ht="15" hidden="false" customHeight="false" outlineLevel="0" collapsed="false">
      <c r="A5" s="13"/>
      <c r="B5" s="14"/>
      <c r="C5" s="14"/>
      <c r="D5" s="14"/>
      <c r="E5" s="14" t="n">
        <v>2013</v>
      </c>
      <c r="F5" s="16" t="n">
        <v>2.1226</v>
      </c>
      <c r="G5" s="16" t="n">
        <v>0</v>
      </c>
      <c r="H5" s="16"/>
      <c r="I5" s="16" t="n">
        <v>25609989587</v>
      </c>
      <c r="J5" s="16" t="n">
        <v>57</v>
      </c>
      <c r="K5" s="16" t="n">
        <v>57</v>
      </c>
      <c r="L5" s="16" t="n">
        <v>0.0142</v>
      </c>
      <c r="M5" s="16" t="n">
        <v>4.474</v>
      </c>
      <c r="N5" s="16" t="n">
        <v>1.14</v>
      </c>
      <c r="O5" s="17" t="n">
        <f aca="false">LN(Y5)</f>
        <v>19.1482293512296</v>
      </c>
      <c r="P5" s="16" t="n">
        <f aca="false">AA5/Y5</f>
        <v>0.0801787439613527</v>
      </c>
      <c r="Q5" s="16" t="n">
        <f aca="false">Z5/Y5</f>
        <v>0.0819323671497584</v>
      </c>
      <c r="R5" s="16" t="n">
        <v>45501</v>
      </c>
      <c r="S5" s="16" t="n">
        <v>12.07</v>
      </c>
      <c r="T5" s="16" t="n">
        <v>19.3372</v>
      </c>
      <c r="U5" s="16" t="n">
        <v>8</v>
      </c>
      <c r="V5" s="16" t="n">
        <v>87.5</v>
      </c>
      <c r="W5" s="16" t="n">
        <v>47.3684</v>
      </c>
      <c r="X5" s="16" t="n">
        <v>62.5</v>
      </c>
      <c r="Y5" s="16" t="n">
        <v>207000000</v>
      </c>
      <c r="Z5" s="16" t="n">
        <v>16960000</v>
      </c>
      <c r="AA5" s="16" t="n">
        <v>16597000</v>
      </c>
    </row>
    <row r="6" s="1" customFormat="true" ht="15" hidden="false" customHeight="false" outlineLevel="0" collapsed="false">
      <c r="A6" s="13"/>
      <c r="B6" s="14"/>
      <c r="C6" s="14"/>
      <c r="D6" s="14"/>
      <c r="E6" s="14" t="n">
        <v>2014</v>
      </c>
      <c r="F6" s="16" t="n">
        <v>1.7627</v>
      </c>
      <c r="G6" s="16" t="n">
        <v>0</v>
      </c>
      <c r="H6" s="16"/>
      <c r="I6" s="16" t="n">
        <v>15934492690</v>
      </c>
      <c r="J6" s="16" t="n">
        <v>56</v>
      </c>
      <c r="K6" s="16" t="n">
        <v>56</v>
      </c>
      <c r="L6" s="16" t="n">
        <v>0.0109</v>
      </c>
      <c r="M6" s="16" t="n">
        <v>4.304</v>
      </c>
      <c r="N6" s="16" t="n">
        <v>1.14</v>
      </c>
      <c r="O6" s="17" t="n">
        <f aca="false">LN(Y6)</f>
        <v>19.2615537232078</v>
      </c>
      <c r="P6" s="16" t="n">
        <f aca="false">AA6/Y6</f>
        <v>0.0889582857068914</v>
      </c>
      <c r="Q6" s="16" t="n">
        <f aca="false">Z6/Y6</f>
        <v>0.152239269493053</v>
      </c>
      <c r="R6" s="16" t="n">
        <v>50142</v>
      </c>
      <c r="S6" s="16" t="n">
        <v>24.04</v>
      </c>
      <c r="T6" s="16" t="n">
        <v>18.0066</v>
      </c>
      <c r="U6" s="16" t="n">
        <v>8</v>
      </c>
      <c r="V6" s="16" t="n">
        <v>87.5</v>
      </c>
      <c r="W6" s="16" t="n">
        <v>48.3254</v>
      </c>
      <c r="X6" s="16" t="n">
        <v>57.1429</v>
      </c>
      <c r="Y6" s="16" t="n">
        <v>231839000</v>
      </c>
      <c r="Z6" s="16" t="n">
        <v>35295000</v>
      </c>
      <c r="AA6" s="16" t="n">
        <v>20624000</v>
      </c>
    </row>
    <row r="7" s="1" customFormat="true" ht="15" hidden="false" customHeight="false" outlineLevel="0" collapsed="false">
      <c r="A7" s="13"/>
      <c r="B7" s="14"/>
      <c r="C7" s="14"/>
      <c r="D7" s="14"/>
      <c r="E7" s="14" t="n">
        <v>2015</v>
      </c>
      <c r="F7" s="16" t="n">
        <v>1.541</v>
      </c>
      <c r="G7" s="16" t="n">
        <v>0</v>
      </c>
      <c r="H7" s="16"/>
      <c r="I7" s="16" t="n">
        <v>13068421452</v>
      </c>
      <c r="J7" s="16" t="n">
        <v>53</v>
      </c>
      <c r="K7" s="16" t="n">
        <v>53</v>
      </c>
      <c r="L7" s="16" t="n">
        <v>0.0106</v>
      </c>
      <c r="M7" s="16" t="n">
        <v>4.623</v>
      </c>
      <c r="N7" s="16" t="n">
        <v>1.14</v>
      </c>
      <c r="O7" s="17" t="n">
        <f aca="false">LN(Y7)</f>
        <v>19.4870418424866</v>
      </c>
      <c r="P7" s="16" t="n">
        <f aca="false">AA7/Y7</f>
        <v>0.0773584321069682</v>
      </c>
      <c r="Q7" s="16" t="n">
        <f aca="false">Z7/Y7</f>
        <v>0.22191621425301</v>
      </c>
      <c r="R7" s="16" t="n">
        <v>70019</v>
      </c>
      <c r="S7" s="16" t="n">
        <v>35.07</v>
      </c>
      <c r="T7" s="16" t="n">
        <v>20.4503</v>
      </c>
      <c r="U7" s="16" t="n">
        <v>7</v>
      </c>
      <c r="V7" s="16" t="n">
        <v>85.714</v>
      </c>
      <c r="W7" s="16" t="n">
        <v>51.1962</v>
      </c>
      <c r="X7" s="16" t="n">
        <v>57.1429</v>
      </c>
      <c r="Y7" s="16" t="n">
        <v>290479000</v>
      </c>
      <c r="Z7" s="16" t="n">
        <v>64462000</v>
      </c>
      <c r="AA7" s="16" t="n">
        <v>22471000</v>
      </c>
    </row>
    <row r="8" s="1" customFormat="true" ht="15" hidden="false" customHeight="false" outlineLevel="0" collapsed="false">
      <c r="A8" s="13"/>
      <c r="B8" s="14"/>
      <c r="C8" s="14"/>
      <c r="D8" s="14"/>
      <c r="E8" s="14" t="n">
        <v>2016</v>
      </c>
      <c r="F8" s="16" t="n">
        <v>1.2255</v>
      </c>
      <c r="G8" s="16" t="n">
        <v>0</v>
      </c>
      <c r="H8" s="16"/>
      <c r="I8" s="16" t="n">
        <v>9686243239</v>
      </c>
      <c r="J8" s="16" t="n">
        <v>53</v>
      </c>
      <c r="K8" s="16" t="n">
        <v>53</v>
      </c>
      <c r="L8" s="16" t="n">
        <v>0.0106</v>
      </c>
      <c r="M8" s="16" t="n">
        <v>4.491</v>
      </c>
      <c r="N8" s="16" t="n">
        <v>1.14</v>
      </c>
      <c r="O8" s="17" t="n">
        <f aca="false">LN(Y8)</f>
        <v>19.5890864724559</v>
      </c>
      <c r="P8" s="16" t="n">
        <f aca="false">AA8/Y8</f>
        <v>0.0839638653842567</v>
      </c>
      <c r="Q8" s="16" t="n">
        <f aca="false">Z8/Y8</f>
        <v>0.27054954210006</v>
      </c>
      <c r="R8" s="16" t="n">
        <v>53090</v>
      </c>
      <c r="S8" s="16" t="n">
        <v>40.43</v>
      </c>
      <c r="T8" s="16" t="n">
        <v>14.9296</v>
      </c>
      <c r="U8" s="16" t="n">
        <v>8</v>
      </c>
      <c r="V8" s="16" t="n">
        <v>87.5</v>
      </c>
      <c r="W8" s="16" t="n">
        <v>53.11</v>
      </c>
      <c r="X8" s="16" t="n">
        <v>60.7143</v>
      </c>
      <c r="Y8" s="16" t="n">
        <v>321686000</v>
      </c>
      <c r="Z8" s="16" t="n">
        <v>87032000</v>
      </c>
      <c r="AA8" s="16" t="n">
        <v>27010000</v>
      </c>
    </row>
    <row r="9" s="1" customFormat="true" ht="15" hidden="false" customHeight="false" outlineLevel="0" collapsed="false">
      <c r="A9" s="13"/>
      <c r="B9" s="14"/>
      <c r="C9" s="14"/>
      <c r="D9" s="14"/>
      <c r="E9" s="14" t="n">
        <v>2017</v>
      </c>
      <c r="F9" s="16" t="n">
        <v>1.8159</v>
      </c>
      <c r="G9" s="16" t="n">
        <v>0</v>
      </c>
      <c r="H9" s="16"/>
      <c r="I9" s="16" t="n">
        <v>6811557331</v>
      </c>
      <c r="J9" s="16" t="n">
        <v>44</v>
      </c>
      <c r="K9" s="16" t="n">
        <v>53</v>
      </c>
      <c r="L9" s="16" t="n">
        <v>0.0106</v>
      </c>
      <c r="M9" s="16" t="n">
        <v>4.491</v>
      </c>
      <c r="N9" s="16" t="n">
        <v>1.14</v>
      </c>
      <c r="O9" s="17" t="n">
        <f aca="false">LN(Y9)</f>
        <v>19.7432868889895</v>
      </c>
      <c r="P9" s="16" t="n">
        <f aca="false">AA9/Y9</f>
        <v>0.0900114302766447</v>
      </c>
      <c r="Q9" s="16" t="n">
        <f aca="false">Z9/Y9</f>
        <v>0.308217809383484</v>
      </c>
      <c r="R9" s="16" t="n">
        <v>51147</v>
      </c>
      <c r="S9" s="16" t="n">
        <v>46.32</v>
      </c>
      <c r="T9" s="16" t="n">
        <v>13.8739</v>
      </c>
      <c r="U9" s="16" t="n">
        <v>8</v>
      </c>
      <c r="V9" s="16" t="n">
        <v>87.5</v>
      </c>
      <c r="W9" s="16" t="n">
        <v>53.11</v>
      </c>
      <c r="X9" s="16" t="n">
        <v>60.7143</v>
      </c>
      <c r="Y9" s="16" t="n">
        <v>375319000</v>
      </c>
      <c r="Z9" s="16" t="n">
        <v>115680000</v>
      </c>
      <c r="AA9" s="16" t="n">
        <v>33783000</v>
      </c>
    </row>
    <row r="10" s="1" customFormat="true" ht="15" hidden="false" customHeight="false" outlineLevel="0" collapsed="false">
      <c r="A10" s="13"/>
      <c r="B10" s="14"/>
      <c r="C10" s="14"/>
      <c r="D10" s="14"/>
      <c r="E10" s="14" t="n">
        <v>2018</v>
      </c>
      <c r="F10" s="16" t="n">
        <v>2.4039</v>
      </c>
      <c r="G10" s="16" t="n">
        <v>0</v>
      </c>
      <c r="H10" s="16"/>
      <c r="I10" s="16"/>
      <c r="J10" s="16"/>
      <c r="K10" s="16" t="n">
        <v>44</v>
      </c>
      <c r="L10" s="16" t="n">
        <v>0.0133</v>
      </c>
      <c r="M10" s="16" t="n">
        <v>4.636</v>
      </c>
      <c r="N10" s="16" t="n">
        <v>1.14</v>
      </c>
      <c r="O10" s="17" t="e">
        <f aca="false">LN(Y10)</f>
        <v>#VALUE!</v>
      </c>
      <c r="P10" s="16" t="e">
        <f aca="false">AA10/Y10</f>
        <v>#DIV/0!</v>
      </c>
      <c r="Q10" s="16" t="e">
        <f aca="false">Z10/Y10</f>
        <v>#DIV/0!</v>
      </c>
      <c r="R10" s="16"/>
      <c r="S10" s="16"/>
      <c r="T10" s="16" t="n">
        <v>13.8739</v>
      </c>
      <c r="U10" s="16"/>
      <c r="V10" s="16"/>
      <c r="W10" s="16"/>
      <c r="X10" s="16"/>
      <c r="Y10" s="16"/>
      <c r="Z10" s="16"/>
      <c r="AA10" s="16"/>
    </row>
  </sheetData>
  <mergeCells count="4">
    <mergeCell ref="A2:A10"/>
    <mergeCell ref="B2:B10"/>
    <mergeCell ref="C2:C10"/>
    <mergeCell ref="D2:D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2.42"/>
    <col collapsed="false" customWidth="true" hidden="false" outlineLevel="0" max="5" min="2" style="0" width="9.14"/>
    <col collapsed="false" customWidth="true" hidden="false" outlineLevel="0" max="6" min="6" style="0" width="12.71"/>
    <col collapsed="false" customWidth="true" hidden="false" outlineLevel="0" max="10" min="7" style="0" width="9.14"/>
    <col collapsed="false" customWidth="true" hidden="false" outlineLevel="0" max="11" min="11" style="0" width="10.42"/>
    <col collapsed="false" customWidth="true" hidden="false" outlineLevel="0" max="15" min="12" style="0" width="9.14"/>
    <col collapsed="false" customWidth="true" hidden="false" outlineLevel="0" max="16" min="16" style="0" width="14.28"/>
    <col collapsed="false" customWidth="true" hidden="false" outlineLevel="0" max="20" min="17" style="0" width="9.14"/>
    <col collapsed="false" customWidth="true" hidden="false" outlineLevel="0" max="21" min="21" style="0" width="13.14"/>
    <col collapsed="false" customWidth="true" hidden="false" outlineLevel="0" max="30" min="22" style="0" width="9.14"/>
    <col collapsed="false" customWidth="true" hidden="false" outlineLevel="0" max="31" min="31" style="0" width="13.01"/>
    <col collapsed="false" customWidth="true" hidden="false" outlineLevel="0" max="35" min="32" style="0" width="9.14"/>
    <col collapsed="false" customWidth="true" hidden="false" outlineLevel="0" max="36" min="36" style="0" width="13.01"/>
    <col collapsed="false" customWidth="true" hidden="false" outlineLevel="0" max="1025" min="37" style="0" width="9.14"/>
  </cols>
  <sheetData>
    <row r="1" customFormat="false" ht="15" hidden="false" customHeight="false" outlineLevel="0" collapsed="false">
      <c r="B1" s="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23</v>
      </c>
      <c r="B1" s="18" t="n">
        <v>39814</v>
      </c>
    </row>
    <row r="2" customFormat="false" ht="15" hidden="false" customHeight="false" outlineLevel="0" collapsed="false">
      <c r="A2" s="0" t="s">
        <v>24</v>
      </c>
    </row>
    <row r="4" customFormat="false" ht="15" hidden="false" customHeight="false" outlineLevel="0" collapsed="false">
      <c r="A4" s="0" t="s">
        <v>25</v>
      </c>
      <c r="B4" s="0" t="e">
        <f aca="false">_xll.bfieldinfo($B$5)</f>
        <v>#NAME?</v>
      </c>
      <c r="C4" s="0" t="e">
        <f aca="false">_xll.bfieldinfo($C$5)</f>
        <v>#NAME?</v>
      </c>
      <c r="E4" s="0" t="s">
        <v>26</v>
      </c>
      <c r="F4" s="0" t="e">
        <f aca="false">_xll.bfieldinfo($F$5)</f>
        <v>#NAME?</v>
      </c>
      <c r="G4" s="0" t="e">
        <f aca="false">_xll.bfieldinfo($G$5)</f>
        <v>#NAME?</v>
      </c>
    </row>
    <row r="5" customFormat="false" ht="15" hidden="false" customHeight="false" outlineLevel="0" collapsed="false">
      <c r="A5" s="0" t="s">
        <v>27</v>
      </c>
      <c r="B5" s="0" t="s">
        <v>28</v>
      </c>
      <c r="C5" s="0" t="s">
        <v>29</v>
      </c>
      <c r="E5" s="0" t="s">
        <v>27</v>
      </c>
      <c r="F5" s="0" t="s">
        <v>28</v>
      </c>
      <c r="G5" s="0" t="s">
        <v>29</v>
      </c>
    </row>
    <row r="6" customFormat="false" ht="15" hidden="false" customHeight="false" outlineLevel="0" collapsed="false">
      <c r="A6" s="18" t="e">
        <f aca="false">_xll.bdh($A$4,$B$5:$C$5,$B$1,$B$2,"Dir=V","Per=Y","Days=A","Dts=S","cols=3;rows=13")</f>
        <v>#NAME?</v>
      </c>
      <c r="B6" s="0" t="n">
        <v>10.4402</v>
      </c>
      <c r="C6" s="0" t="s">
        <v>30</v>
      </c>
      <c r="E6" s="18" t="e">
        <f aca="false">_xll.bdh($E$4,$F$5:$G$5,$B$1,$B$2,"Dir=V","Per=Y","Days=A","Dts=S","cols=3;rows=13")</f>
        <v>#NAME?</v>
      </c>
      <c r="F6" s="0" t="s">
        <v>30</v>
      </c>
      <c r="G6" s="0" t="s">
        <v>30</v>
      </c>
    </row>
    <row r="7" customFormat="false" ht="15" hidden="false" customHeight="false" outlineLevel="0" collapsed="false">
      <c r="A7" s="18" t="n">
        <v>40543</v>
      </c>
      <c r="B7" s="0" t="n">
        <v>10.8887</v>
      </c>
      <c r="C7" s="0" t="s">
        <v>30</v>
      </c>
      <c r="E7" s="18" t="n">
        <v>40543</v>
      </c>
      <c r="F7" s="0" t="s">
        <v>30</v>
      </c>
      <c r="G7" s="0" t="s">
        <v>30</v>
      </c>
    </row>
    <row r="8" customFormat="false" ht="15" hidden="false" customHeight="false" outlineLevel="0" collapsed="false">
      <c r="A8" s="18" t="n">
        <v>40907</v>
      </c>
      <c r="B8" s="0" t="n">
        <v>10.8887</v>
      </c>
      <c r="C8" s="0" t="s">
        <v>30</v>
      </c>
      <c r="E8" s="18" t="n">
        <v>40907</v>
      </c>
      <c r="F8" s="0" t="s">
        <v>30</v>
      </c>
      <c r="G8" s="0" t="s">
        <v>30</v>
      </c>
    </row>
    <row r="9" customFormat="false" ht="15" hidden="false" customHeight="false" outlineLevel="0" collapsed="false">
      <c r="A9" s="18" t="n">
        <v>40908</v>
      </c>
      <c r="B9" s="0" t="n">
        <v>11.0568</v>
      </c>
      <c r="C9" s="0" t="s">
        <v>30</v>
      </c>
      <c r="E9" s="18" t="n">
        <v>40908</v>
      </c>
      <c r="F9" s="0" t="n">
        <v>9.668</v>
      </c>
      <c r="G9" s="0" t="s">
        <v>30</v>
      </c>
    </row>
    <row r="10" customFormat="false" ht="15" hidden="false" customHeight="false" outlineLevel="0" collapsed="false">
      <c r="A10" s="18" t="n">
        <v>41274</v>
      </c>
      <c r="B10" s="0" t="n">
        <v>10.1192</v>
      </c>
      <c r="C10" s="0" t="s">
        <v>30</v>
      </c>
      <c r="E10" s="18" t="n">
        <v>41274</v>
      </c>
      <c r="F10" s="0" t="n">
        <v>8.2563</v>
      </c>
      <c r="G10" s="0" t="s">
        <v>30</v>
      </c>
    </row>
    <row r="11" customFormat="false" ht="15" hidden="false" customHeight="false" outlineLevel="0" collapsed="false">
      <c r="A11" s="18" t="n">
        <v>41639</v>
      </c>
      <c r="B11" s="0" t="n">
        <v>9.3258</v>
      </c>
      <c r="C11" s="0" t="s">
        <v>30</v>
      </c>
      <c r="E11" s="18" t="n">
        <v>41639</v>
      </c>
      <c r="F11" s="0" t="n">
        <v>8.1775</v>
      </c>
      <c r="G11" s="0" t="s">
        <v>30</v>
      </c>
    </row>
    <row r="12" customFormat="false" ht="15" hidden="false" customHeight="false" outlineLevel="0" collapsed="false">
      <c r="A12" s="18" t="n">
        <v>42004</v>
      </c>
      <c r="B12" s="0" t="n">
        <v>9.9156</v>
      </c>
      <c r="C12" s="0" t="s">
        <v>30</v>
      </c>
      <c r="E12" s="18" t="n">
        <v>42004</v>
      </c>
      <c r="F12" s="0" t="n">
        <v>7.2513</v>
      </c>
      <c r="G12" s="0" t="s">
        <v>30</v>
      </c>
    </row>
    <row r="13" customFormat="false" ht="15" hidden="false" customHeight="false" outlineLevel="0" collapsed="false">
      <c r="A13" s="18" t="n">
        <v>42369</v>
      </c>
      <c r="B13" s="0" t="n">
        <v>10.4606</v>
      </c>
      <c r="C13" s="0" t="s">
        <v>30</v>
      </c>
      <c r="E13" s="18" t="n">
        <v>42369</v>
      </c>
      <c r="F13" s="0" t="n">
        <v>6.2864</v>
      </c>
      <c r="G13" s="0" t="s">
        <v>30</v>
      </c>
    </row>
    <row r="14" customFormat="false" ht="15" hidden="false" customHeight="false" outlineLevel="0" collapsed="false">
      <c r="A14" s="18" t="n">
        <v>42734</v>
      </c>
      <c r="B14" s="0" t="n">
        <v>10.4606</v>
      </c>
      <c r="C14" s="0" t="s">
        <v>30</v>
      </c>
      <c r="E14" s="18" t="n">
        <v>42704</v>
      </c>
      <c r="F14" s="0" t="n">
        <v>6.5376</v>
      </c>
      <c r="G14" s="0" t="s">
        <v>30</v>
      </c>
    </row>
    <row r="15" customFormat="false" ht="15" hidden="false" customHeight="false" outlineLevel="0" collapsed="false">
      <c r="A15" s="18" t="n">
        <v>42735</v>
      </c>
      <c r="B15" s="0" t="n">
        <v>10.1193</v>
      </c>
      <c r="C15" s="0" t="s">
        <v>30</v>
      </c>
      <c r="E15" s="18" t="n">
        <v>42734</v>
      </c>
      <c r="F15" s="0" t="n">
        <v>6.5376</v>
      </c>
      <c r="G15" s="0" t="s">
        <v>30</v>
      </c>
    </row>
    <row r="16" customFormat="false" ht="15" hidden="false" customHeight="false" outlineLevel="0" collapsed="false">
      <c r="A16" s="18" t="n">
        <v>43098</v>
      </c>
      <c r="B16" s="0" t="n">
        <v>10.1193</v>
      </c>
      <c r="C16" s="0" t="s">
        <v>30</v>
      </c>
      <c r="E16" s="18" t="n">
        <v>43069</v>
      </c>
      <c r="F16" s="0" t="n">
        <v>7.6036</v>
      </c>
      <c r="G16" s="0" t="s">
        <v>30</v>
      </c>
    </row>
    <row r="17" customFormat="false" ht="15" hidden="false" customHeight="false" outlineLevel="0" collapsed="false">
      <c r="A17" s="18" t="n">
        <v>43100</v>
      </c>
      <c r="B17" s="0" t="n">
        <v>10.2155</v>
      </c>
      <c r="C17" s="0" t="s">
        <v>30</v>
      </c>
      <c r="E17" s="18" t="n">
        <v>43098</v>
      </c>
      <c r="F17" s="0" t="n">
        <v>7.6036</v>
      </c>
      <c r="G17" s="0" t="s">
        <v>30</v>
      </c>
    </row>
    <row r="18" customFormat="false" ht="15" hidden="false" customHeight="false" outlineLevel="0" collapsed="false">
      <c r="A18" s="18" t="n">
        <v>43300</v>
      </c>
      <c r="B18" s="0" t="n">
        <v>12.4309</v>
      </c>
      <c r="C18" s="0" t="s">
        <v>30</v>
      </c>
      <c r="E18" s="18" t="n">
        <v>43300</v>
      </c>
      <c r="F18" s="0" t="n">
        <v>8.5789</v>
      </c>
      <c r="G18" s="0" t="s">
        <v>30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LibreOffice/5.4.6.2$Linux_X86_64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2018-07-19T16:55:59Z</dcterms:created>
  <dc:creator>Administrator</dc:creator>
  <dc:description/>
  <dc:language>en-US</dc:language>
  <cp:lastModifiedBy>Aymen Ammari</cp:lastModifiedBy>
  <cp:lastPrinted>2018-10-24T09:05:14Z</cp:lastPrinted>
  <dcterms:modified xsi:type="dcterms:W3CDTF">2018-10-22T13:12:26Z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SpreadsheetBuilder_1">
    <vt:lpwstr>eyIwIjoiSGlzdG9yeSIsIjEiOjAsIjIiOjEsIjMiOjEsIjQiOjEsIjUiOjEsIjYiOjEsIjciOjEsIjgiOjEsIjkiOjEsIjEwIjoxLCIxMSI6MH0=</vt:lpwstr>
  </property>
  <property fmtid="{D5CDD505-2E9C-101B-9397-08002B2CF9AE}" pid="9" name="SpreadsheetBuilder_2">
    <vt:lpwstr>eyIwIjoiSGlzdG9yeSIsIjEiOjAsIjIiOjEsIjMiOjEsIjQiOjEsIjUiOjEsIjYiOjEsIjciOjEsIjgiOjEsIjkiOjEsIjEwIjoxLCIxMSI6MH0=</vt:lpwstr>
  </property>
  <property fmtid="{D5CDD505-2E9C-101B-9397-08002B2CF9AE}" pid="10" name="SpreadsheetBuilder_3">
    <vt:lpwstr>eyIwIjoiSGlzdG9yeSIsIjEiOjAsIjIiOjEsIjMiOjEsIjQiOjEsIjUiOjEsIjYiOjEsIjciOjEsIjgiOjAsIjkiOjEsIjEwIjoxLCIxMSI6MH0=</vt:lpwstr>
  </property>
</Properties>
</file>